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60" yWindow="-60" windowWidth="28920" windowHeight="15660"/>
  </bookViews>
  <sheets>
    <sheet name="Форма 5" sheetId="19" r:id="rId1"/>
  </sheets>
  <definedNames>
    <definedName name="_xlnm.Print_Titles" localSheetId="0">'Форма 5'!$10:$10</definedName>
    <definedName name="_xlnm.Print_Area" localSheetId="0">'Форма 5'!$A$1:$L$78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8" i="19"/>
  <c r="F15"/>
  <c r="F16"/>
  <c r="H15"/>
  <c r="I15"/>
  <c r="J15"/>
  <c r="K15"/>
  <c r="I16"/>
  <c r="J16"/>
  <c r="K16"/>
  <c r="M59" l="1"/>
  <c r="M47"/>
  <c r="G71"/>
  <c r="G65"/>
  <c r="G64"/>
  <c r="G63"/>
  <c r="G15" s="1"/>
  <c r="G62"/>
  <c r="G61"/>
  <c r="G60"/>
  <c r="G59"/>
  <c r="G53"/>
  <c r="G52"/>
  <c r="G51"/>
  <c r="G50"/>
  <c r="G49"/>
  <c r="G48"/>
  <c r="G47" s="1"/>
  <c r="G41"/>
  <c r="G35"/>
  <c r="G29"/>
  <c r="G23"/>
  <c r="G22"/>
  <c r="G16" s="1"/>
  <c r="G21"/>
  <c r="G20"/>
  <c r="G19"/>
  <c r="G18"/>
  <c r="G12" s="1"/>
  <c r="G11" s="1"/>
  <c r="G14"/>
  <c r="G13"/>
  <c r="I50"/>
  <c r="J50"/>
  <c r="K50"/>
  <c r="I18"/>
  <c r="J18"/>
  <c r="J12" s="1"/>
  <c r="K18"/>
  <c r="I19"/>
  <c r="J19"/>
  <c r="K19"/>
  <c r="I20"/>
  <c r="I17" s="1"/>
  <c r="J20"/>
  <c r="K20"/>
  <c r="I21"/>
  <c r="J21"/>
  <c r="K21"/>
  <c r="I22"/>
  <c r="J22"/>
  <c r="K22"/>
  <c r="H18"/>
  <c r="H19"/>
  <c r="H20"/>
  <c r="H21"/>
  <c r="K17"/>
  <c r="H22"/>
  <c r="H16" s="1"/>
  <c r="H41"/>
  <c r="H29"/>
  <c r="I35"/>
  <c r="J35"/>
  <c r="K35"/>
  <c r="H35"/>
  <c r="D19"/>
  <c r="E18"/>
  <c r="E12" s="1"/>
  <c r="F18"/>
  <c r="I12"/>
  <c r="K12"/>
  <c r="E19"/>
  <c r="F19"/>
  <c r="E20"/>
  <c r="F20"/>
  <c r="E21"/>
  <c r="F21"/>
  <c r="E22"/>
  <c r="F22"/>
  <c r="D20"/>
  <c r="D14" s="1"/>
  <c r="D21"/>
  <c r="D15" s="1"/>
  <c r="D22"/>
  <c r="D16" s="1"/>
  <c r="D18"/>
  <c r="D12"/>
  <c r="D13"/>
  <c r="E16"/>
  <c r="F12"/>
  <c r="H12"/>
  <c r="E13"/>
  <c r="F13"/>
  <c r="E14"/>
  <c r="F14"/>
  <c r="E15"/>
  <c r="D41"/>
  <c r="E41"/>
  <c r="F41"/>
  <c r="I41"/>
  <c r="J41"/>
  <c r="K41"/>
  <c r="G17" l="1"/>
  <c r="J17"/>
  <c r="E11"/>
  <c r="D17"/>
  <c r="F11"/>
  <c r="K71" l="1"/>
  <c r="K65"/>
  <c r="K62"/>
  <c r="K61"/>
  <c r="K53"/>
  <c r="K49"/>
  <c r="K13" s="1"/>
  <c r="K29"/>
  <c r="K23"/>
  <c r="K14" l="1"/>
  <c r="K11" s="1"/>
  <c r="K47"/>
  <c r="K59"/>
  <c r="I71"/>
  <c r="I65"/>
  <c r="I62"/>
  <c r="I61"/>
  <c r="I53"/>
  <c r="I14"/>
  <c r="I49"/>
  <c r="I29"/>
  <c r="I23"/>
  <c r="I13" l="1"/>
  <c r="I11" s="1"/>
  <c r="I59"/>
  <c r="I47"/>
  <c r="F31" l="1"/>
  <c r="H49" l="1"/>
  <c r="H13" s="1"/>
  <c r="J49"/>
  <c r="H61" l="1"/>
  <c r="J61"/>
  <c r="J13" s="1"/>
  <c r="F61"/>
  <c r="F49"/>
  <c r="F50"/>
  <c r="H62" l="1"/>
  <c r="J62"/>
  <c r="J71"/>
  <c r="J65"/>
  <c r="J53"/>
  <c r="J47"/>
  <c r="J29"/>
  <c r="J23"/>
  <c r="J59" l="1"/>
  <c r="J14"/>
  <c r="J11" s="1"/>
  <c r="E48" l="1"/>
  <c r="E49"/>
  <c r="E51"/>
  <c r="E52"/>
  <c r="E50" l="1"/>
  <c r="F62"/>
  <c r="E62"/>
  <c r="H50" l="1"/>
  <c r="E23"/>
  <c r="F23"/>
  <c r="D23"/>
  <c r="E29"/>
  <c r="F29"/>
  <c r="D29"/>
  <c r="E35"/>
  <c r="F35"/>
  <c r="D35"/>
  <c r="E47"/>
  <c r="F47"/>
  <c r="E53"/>
  <c r="F53"/>
  <c r="H53"/>
  <c r="E59"/>
  <c r="F59"/>
  <c r="H59"/>
  <c r="E65"/>
  <c r="F65"/>
  <c r="H65"/>
  <c r="E71"/>
  <c r="F71"/>
  <c r="H71"/>
  <c r="D72"/>
  <c r="E77"/>
  <c r="F77"/>
  <c r="G77"/>
  <c r="H77"/>
  <c r="D77"/>
  <c r="H47" l="1"/>
  <c r="H14"/>
  <c r="H11" s="1"/>
  <c r="M11" s="1"/>
  <c r="H23"/>
  <c r="D76"/>
  <c r="D75"/>
  <c r="D74"/>
  <c r="D73"/>
  <c r="D71" l="1"/>
  <c r="M71" s="1"/>
  <c r="D61"/>
  <c r="D62"/>
  <c r="D63"/>
  <c r="D64"/>
  <c r="D60"/>
  <c r="D65"/>
  <c r="D53"/>
  <c r="D49"/>
  <c r="D50"/>
  <c r="D51"/>
  <c r="D52"/>
  <c r="D48"/>
  <c r="H17" l="1"/>
  <c r="M17" s="1"/>
  <c r="F17"/>
  <c r="E17"/>
  <c r="D47"/>
  <c r="D59"/>
  <c r="D11" l="1"/>
</calcChain>
</file>

<file path=xl/sharedStrings.xml><?xml version="1.0" encoding="utf-8"?>
<sst xmlns="http://schemas.openxmlformats.org/spreadsheetml/2006/main" count="115" uniqueCount="44">
  <si>
    <t>всего</t>
  </si>
  <si>
    <t>Муниципальная программа</t>
  </si>
  <si>
    <t>Источник ресурсного обеспечения</t>
  </si>
  <si>
    <t>Оценка расходов
(тыс. руб.), по годам</t>
  </si>
  <si>
    <t>иные источники</t>
  </si>
  <si>
    <t>Статус</t>
  </si>
  <si>
    <t>Финансовое обеспечение и прогнозная (справочная) оценка расходов бюджетов поселений и других источников на реализацию муниципальной программы</t>
  </si>
  <si>
    <t>Всего</t>
  </si>
  <si>
    <t xml:space="preserve">средства поступающие в бюджет из федерального бюджета </t>
  </si>
  <si>
    <t xml:space="preserve">средства, поступающие в бюджет из бюджета Республики Карелия </t>
  </si>
  <si>
    <t xml:space="preserve">средства, поступающие в бюджет из бюджетов поселений </t>
  </si>
  <si>
    <t xml:space="preserve">Подпрограмма 1 </t>
  </si>
  <si>
    <t>Наименование муниципальной программы, подпрограммы,ведомственной программы, основного мероприятия, мероприятия</t>
  </si>
  <si>
    <t>Основное мероприятие</t>
  </si>
  <si>
    <t xml:space="preserve">Подпрограмма 2 </t>
  </si>
  <si>
    <t xml:space="preserve">Подпрограмма 3 </t>
  </si>
  <si>
    <t>2016 год</t>
  </si>
  <si>
    <t>2017 год</t>
  </si>
  <si>
    <t>2018 год</t>
  </si>
  <si>
    <t>2019 год</t>
  </si>
  <si>
    <t>2020 год</t>
  </si>
  <si>
    <t>Реализация дополнительных общеебразовательных программ специального (коррекционного) обучения</t>
  </si>
  <si>
    <t>Методическое сопровождение развития муниципальной системы образования</t>
  </si>
  <si>
    <t>Реализация методического сопровождения развития муниципальной системы образования</t>
  </si>
  <si>
    <t>Развитие дошкольного, общего и дополнительного образования</t>
  </si>
  <si>
    <t>Реализация образовательной программы дошкольного образования</t>
  </si>
  <si>
    <t>Реализация образовательных программ начального общего, основного общего, среднего общего образования</t>
  </si>
  <si>
    <t>Реализация дополнительных общеразвивающих образовательных программ</t>
  </si>
  <si>
    <t xml:space="preserve">средства бюджета муниципального образования </t>
  </si>
  <si>
    <t>Подпрограмма 4</t>
  </si>
  <si>
    <t>Развитие муниципальной системы оценки качества образования</t>
  </si>
  <si>
    <t>Формирование и развитие муниципальной оценки качества образования</t>
  </si>
  <si>
    <t>Реализация дополнительной общеобразовательной программы специального (коррекционного) обучения «Квалифицированная коррекция психического и физического развития обучающихся основной общеобразовательной программы дошкольного, начального общего, основного общего образования</t>
  </si>
  <si>
    <t>"</t>
  </si>
  <si>
    <t>2021 год</t>
  </si>
  <si>
    <t>2022 год</t>
  </si>
  <si>
    <t>2023 год</t>
  </si>
  <si>
    <t xml:space="preserve"> к муниципальной программе муниципального образования «Беломорский муниципальный район» «Развитие системы образования в Беломорском муниципальном районе» на 2016-2023 годы</t>
  </si>
  <si>
    <t>Мероприятие</t>
  </si>
  <si>
    <t>Обеспечение функционирования модели персонифицированного финансирования дополнительного образования детей</t>
  </si>
  <si>
    <t>муниципального образования «Беломорский муниципальний район» «Развитие системы образования в Беломорском муниципальном районе» на 2016-2023 годы</t>
  </si>
  <si>
    <r>
      <t xml:space="preserve">Муниципальная программа муниципального образования «Беломорский муниципальний район» </t>
    </r>
    <r>
      <rPr>
        <sz val="10"/>
        <rFont val="Calibri"/>
        <family val="2"/>
        <charset val="204"/>
      </rPr>
      <t>«</t>
    </r>
    <r>
      <rPr>
        <sz val="10"/>
        <rFont val="Times New Roman"/>
        <family val="1"/>
        <charset val="204"/>
      </rPr>
      <t>Развитие системы образования в Беломорском муниципальном районе на 2016-2023 годы</t>
    </r>
    <r>
      <rPr>
        <sz val="10"/>
        <rFont val="Calibri"/>
        <family val="2"/>
        <charset val="204"/>
      </rPr>
      <t>»</t>
    </r>
  </si>
  <si>
    <t>Приложение №5</t>
  </si>
  <si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</sst>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Fill="1"/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/>
    </xf>
    <xf numFmtId="0" fontId="1" fillId="0" borderId="0" xfId="0" applyFont="1"/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/>
    <xf numFmtId="164" fontId="1" fillId="0" borderId="0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164" fontId="2" fillId="0" borderId="0" xfId="0" applyNumberFormat="1" applyFont="1" applyFill="1"/>
    <xf numFmtId="0" fontId="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distributed" wrapText="1"/>
    </xf>
    <xf numFmtId="0" fontId="4" fillId="0" borderId="0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2"/>
  <sheetViews>
    <sheetView tabSelected="1" view="pageBreakPreview" zoomScaleNormal="100" zoomScaleSheetLayoutView="100" workbookViewId="0">
      <selection activeCell="H38" sqref="H38"/>
    </sheetView>
  </sheetViews>
  <sheetFormatPr defaultColWidth="7.5703125" defaultRowHeight="15.75"/>
  <cols>
    <col min="1" max="1" width="17.42578125" style="2" customWidth="1"/>
    <col min="2" max="2" width="26" style="2" customWidth="1"/>
    <col min="3" max="3" width="40" style="2" customWidth="1"/>
    <col min="4" max="4" width="10.85546875" style="2" customWidth="1"/>
    <col min="5" max="5" width="10.5703125" style="2" customWidth="1"/>
    <col min="6" max="6" width="11.140625" style="13" customWidth="1"/>
    <col min="7" max="7" width="10.140625" style="2" bestFit="1" customWidth="1"/>
    <col min="8" max="9" width="10.85546875" style="2" customWidth="1"/>
    <col min="10" max="11" width="10.42578125" style="1" customWidth="1"/>
    <col min="12" max="12" width="3.140625" style="1" customWidth="1"/>
    <col min="13" max="13" width="19.7109375" style="1" customWidth="1"/>
    <col min="14" max="16384" width="7.5703125" style="1"/>
  </cols>
  <sheetData>
    <row r="1" spans="1:13">
      <c r="J1" s="22" t="s">
        <v>42</v>
      </c>
      <c r="K1" s="22"/>
    </row>
    <row r="2" spans="1:13" ht="17.25" customHeight="1">
      <c r="B2" s="1"/>
      <c r="D2" s="1"/>
      <c r="E2" s="34" t="s">
        <v>37</v>
      </c>
      <c r="F2" s="34"/>
      <c r="G2" s="34"/>
      <c r="H2" s="34"/>
      <c r="I2" s="34"/>
      <c r="J2" s="34"/>
      <c r="K2" s="34"/>
    </row>
    <row r="3" spans="1:13" ht="20.25" customHeight="1">
      <c r="B3" s="3"/>
      <c r="C3" s="3"/>
      <c r="D3" s="20"/>
      <c r="E3" s="34"/>
      <c r="F3" s="34"/>
      <c r="G3" s="34"/>
      <c r="H3" s="34"/>
      <c r="I3" s="34"/>
      <c r="J3" s="34"/>
      <c r="K3" s="34"/>
    </row>
    <row r="4" spans="1:13" ht="14.25" customHeight="1">
      <c r="C4" s="4"/>
      <c r="D4" s="20"/>
      <c r="E4" s="20"/>
      <c r="F4" s="20"/>
      <c r="G4" s="20"/>
      <c r="H4" s="20"/>
      <c r="I4" s="20"/>
      <c r="J4" s="20"/>
    </row>
    <row r="5" spans="1:13" ht="17.25" customHeight="1">
      <c r="A5" s="23" t="s">
        <v>6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3" ht="17.25" customHeight="1">
      <c r="A6" s="24" t="s">
        <v>40</v>
      </c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3" ht="6" customHeight="1">
      <c r="I7" s="6"/>
      <c r="J7" s="6"/>
      <c r="K7" s="6"/>
    </row>
    <row r="8" spans="1:13" ht="30" customHeight="1">
      <c r="A8" s="30" t="s">
        <v>5</v>
      </c>
      <c r="B8" s="30" t="s">
        <v>12</v>
      </c>
      <c r="C8" s="30" t="s">
        <v>2</v>
      </c>
      <c r="D8" s="33" t="s">
        <v>3</v>
      </c>
      <c r="E8" s="33"/>
      <c r="F8" s="33"/>
      <c r="G8" s="33"/>
      <c r="H8" s="33"/>
      <c r="I8" s="33"/>
      <c r="J8" s="33"/>
      <c r="K8" s="33"/>
    </row>
    <row r="9" spans="1:13" ht="33.75" customHeight="1">
      <c r="A9" s="31"/>
      <c r="B9" s="32"/>
      <c r="C9" s="31"/>
      <c r="D9" s="8" t="s">
        <v>16</v>
      </c>
      <c r="E9" s="8" t="s">
        <v>17</v>
      </c>
      <c r="F9" s="14" t="s">
        <v>18</v>
      </c>
      <c r="G9" s="8" t="s">
        <v>19</v>
      </c>
      <c r="H9" s="8" t="s">
        <v>20</v>
      </c>
      <c r="I9" s="12" t="s">
        <v>34</v>
      </c>
      <c r="J9" s="12" t="s">
        <v>35</v>
      </c>
      <c r="K9" s="12" t="s">
        <v>36</v>
      </c>
    </row>
    <row r="10" spans="1:13" ht="10.5" customHeight="1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5">
        <v>6</v>
      </c>
      <c r="G10" s="10">
        <v>7</v>
      </c>
      <c r="H10" s="10">
        <v>8</v>
      </c>
      <c r="I10" s="19">
        <v>9</v>
      </c>
      <c r="J10" s="19">
        <v>10</v>
      </c>
      <c r="K10" s="19">
        <v>11</v>
      </c>
    </row>
    <row r="11" spans="1:13" s="2" customFormat="1" ht="17.25" customHeight="1">
      <c r="A11" s="25" t="s">
        <v>1</v>
      </c>
      <c r="B11" s="25" t="s">
        <v>41</v>
      </c>
      <c r="C11" s="5" t="s">
        <v>7</v>
      </c>
      <c r="D11" s="9">
        <f>SUM(D12:D16)</f>
        <v>312077.14999999997</v>
      </c>
      <c r="E11" s="9">
        <f t="shared" ref="E11:J11" si="0">SUM(E12:E16)</f>
        <v>324481.59999999998</v>
      </c>
      <c r="F11" s="9">
        <f>SUM(F12:F16)</f>
        <v>402949.4</v>
      </c>
      <c r="G11" s="9">
        <f t="shared" ref="G11" si="1">SUM(G12:G16)</f>
        <v>415020.6</v>
      </c>
      <c r="H11" s="9">
        <f>SUM(H12:H16)</f>
        <v>449714.10000000009</v>
      </c>
      <c r="I11" s="9">
        <f t="shared" ref="I11" si="2">SUM(I12:I16)</f>
        <v>374851.93</v>
      </c>
      <c r="J11" s="9">
        <f t="shared" si="0"/>
        <v>355317.3</v>
      </c>
      <c r="K11" s="9">
        <f t="shared" ref="K11" si="3">SUM(K12:K16)</f>
        <v>355317.3</v>
      </c>
      <c r="M11" s="21">
        <f>SUM(D11:K11)</f>
        <v>2989729.38</v>
      </c>
    </row>
    <row r="12" spans="1:13" ht="28.5" customHeight="1">
      <c r="A12" s="26"/>
      <c r="B12" s="26"/>
      <c r="C12" s="5" t="s">
        <v>8</v>
      </c>
      <c r="D12" s="16">
        <f t="shared" ref="D12:K12" si="4">D18+D48+D60</f>
        <v>0</v>
      </c>
      <c r="E12" s="16">
        <f t="shared" si="4"/>
        <v>1577</v>
      </c>
      <c r="F12" s="16">
        <f t="shared" si="4"/>
        <v>83.7</v>
      </c>
      <c r="G12" s="16">
        <f>G18+G48+G60+G72</f>
        <v>143.6</v>
      </c>
      <c r="H12" s="9">
        <f t="shared" si="4"/>
        <v>14760.64</v>
      </c>
      <c r="I12" s="16">
        <f t="shared" si="4"/>
        <v>18877.900000000001</v>
      </c>
      <c r="J12" s="16">
        <f t="shared" si="4"/>
        <v>18722.400000000001</v>
      </c>
      <c r="K12" s="16">
        <f t="shared" si="4"/>
        <v>18722.400000000001</v>
      </c>
    </row>
    <row r="13" spans="1:13" ht="27.75" customHeight="1">
      <c r="A13" s="26"/>
      <c r="B13" s="26"/>
      <c r="C13" s="5" t="s">
        <v>9</v>
      </c>
      <c r="D13" s="16">
        <f>D19+D49+D61+D79</f>
        <v>214986.94999999998</v>
      </c>
      <c r="E13" s="16">
        <f t="shared" ref="E13:K14" si="5">E19+E49+E61</f>
        <v>213773.1</v>
      </c>
      <c r="F13" s="16">
        <f t="shared" si="5"/>
        <v>284718</v>
      </c>
      <c r="G13" s="16">
        <f t="shared" ref="G13:K16" si="6">G19+G49+G61+G73</f>
        <v>289055.7</v>
      </c>
      <c r="H13" s="9">
        <f t="shared" si="5"/>
        <v>286260.63</v>
      </c>
      <c r="I13" s="16">
        <f t="shared" si="5"/>
        <v>240941.7</v>
      </c>
      <c r="J13" s="16">
        <f t="shared" si="5"/>
        <v>227562.6</v>
      </c>
      <c r="K13" s="16">
        <f t="shared" si="5"/>
        <v>227562.6</v>
      </c>
    </row>
    <row r="14" spans="1:13" ht="17.25" customHeight="1">
      <c r="A14" s="26"/>
      <c r="B14" s="26"/>
      <c r="C14" s="5" t="s">
        <v>28</v>
      </c>
      <c r="D14" s="16">
        <f>D20+D50+D62+D80</f>
        <v>97090.2</v>
      </c>
      <c r="E14" s="16">
        <f t="shared" si="5"/>
        <v>109131.5</v>
      </c>
      <c r="F14" s="16">
        <f t="shared" si="5"/>
        <v>118147.70000000001</v>
      </c>
      <c r="G14" s="16">
        <f t="shared" si="6"/>
        <v>125821.3</v>
      </c>
      <c r="H14" s="9">
        <f t="shared" si="5"/>
        <v>148692.83000000005</v>
      </c>
      <c r="I14" s="16">
        <f t="shared" si="5"/>
        <v>115032.33</v>
      </c>
      <c r="J14" s="16">
        <f t="shared" si="5"/>
        <v>109032.3</v>
      </c>
      <c r="K14" s="16">
        <f t="shared" si="5"/>
        <v>109032.3</v>
      </c>
    </row>
    <row r="15" spans="1:13" ht="28.5" customHeight="1">
      <c r="A15" s="26"/>
      <c r="B15" s="26"/>
      <c r="C15" s="5" t="s">
        <v>10</v>
      </c>
      <c r="D15" s="16">
        <f>D21+D51+D63+D81</f>
        <v>0</v>
      </c>
      <c r="E15" s="16">
        <f>E21+E51+E63</f>
        <v>0</v>
      </c>
      <c r="F15" s="16">
        <f t="shared" ref="F15" si="7">F21+F51+F63+F75</f>
        <v>0</v>
      </c>
      <c r="G15" s="16">
        <f t="shared" si="6"/>
        <v>0</v>
      </c>
      <c r="H15" s="16">
        <f t="shared" si="6"/>
        <v>0</v>
      </c>
      <c r="I15" s="16">
        <f t="shared" si="6"/>
        <v>0</v>
      </c>
      <c r="J15" s="16">
        <f t="shared" si="6"/>
        <v>0</v>
      </c>
      <c r="K15" s="16">
        <f t="shared" si="6"/>
        <v>0</v>
      </c>
    </row>
    <row r="16" spans="1:13" ht="15.75" customHeight="1">
      <c r="A16" s="27"/>
      <c r="B16" s="27"/>
      <c r="C16" s="5" t="s">
        <v>4</v>
      </c>
      <c r="D16" s="16">
        <f>D22+D52+D64+D82</f>
        <v>0</v>
      </c>
      <c r="E16" s="16">
        <f>E22+E52+E64</f>
        <v>0</v>
      </c>
      <c r="F16" s="16">
        <f t="shared" ref="F16" si="8">F22+F52+F64+F76</f>
        <v>0</v>
      </c>
      <c r="G16" s="16">
        <f t="shared" si="6"/>
        <v>0</v>
      </c>
      <c r="H16" s="16">
        <f t="shared" si="6"/>
        <v>0</v>
      </c>
      <c r="I16" s="16">
        <f t="shared" si="6"/>
        <v>0</v>
      </c>
      <c r="J16" s="16">
        <f t="shared" si="6"/>
        <v>0</v>
      </c>
      <c r="K16" s="16">
        <f t="shared" si="6"/>
        <v>0</v>
      </c>
    </row>
    <row r="17" spans="1:13" s="2" customFormat="1">
      <c r="A17" s="25" t="s">
        <v>11</v>
      </c>
      <c r="B17" s="25" t="s">
        <v>24</v>
      </c>
      <c r="C17" s="5" t="s">
        <v>0</v>
      </c>
      <c r="D17" s="9">
        <f>SUM(D18:D22)</f>
        <v>307286.25</v>
      </c>
      <c r="E17" s="9">
        <f t="shared" ref="E17:J17" si="9">SUM(E18:E22)</f>
        <v>317892.40000000002</v>
      </c>
      <c r="F17" s="9">
        <f t="shared" si="9"/>
        <v>397269.5</v>
      </c>
      <c r="G17" s="9">
        <f t="shared" si="9"/>
        <v>408712.9</v>
      </c>
      <c r="H17" s="9">
        <f t="shared" si="9"/>
        <v>443285.60000000009</v>
      </c>
      <c r="I17" s="9">
        <f t="shared" ref="I17" si="10">SUM(I18:I22)</f>
        <v>369634.43</v>
      </c>
      <c r="J17" s="9">
        <f t="shared" si="9"/>
        <v>350099.8</v>
      </c>
      <c r="K17" s="9">
        <f t="shared" ref="K17" si="11">SUM(K18:K22)</f>
        <v>350099.8</v>
      </c>
      <c r="M17" s="21">
        <f>SUM(D17:K17)</f>
        <v>2944280.6799999997</v>
      </c>
    </row>
    <row r="18" spans="1:13" ht="26.25" customHeight="1">
      <c r="A18" s="26"/>
      <c r="B18" s="26"/>
      <c r="C18" s="5" t="s">
        <v>8</v>
      </c>
      <c r="D18" s="16">
        <f t="shared" ref="D18:H20" si="12">D24+D30+D36+D42</f>
        <v>0</v>
      </c>
      <c r="E18" s="16">
        <f t="shared" si="12"/>
        <v>0</v>
      </c>
      <c r="F18" s="16">
        <f t="shared" si="12"/>
        <v>83.7</v>
      </c>
      <c r="G18" s="16">
        <f>G30+G36+G42+G24</f>
        <v>0</v>
      </c>
      <c r="H18" s="9">
        <f t="shared" si="12"/>
        <v>14562.84</v>
      </c>
      <c r="I18" s="16">
        <f t="shared" ref="I18:K18" si="13">I24+I30+I36+I42</f>
        <v>18877.900000000001</v>
      </c>
      <c r="J18" s="16">
        <f t="shared" si="13"/>
        <v>18722.400000000001</v>
      </c>
      <c r="K18" s="16">
        <f t="shared" si="13"/>
        <v>18722.400000000001</v>
      </c>
    </row>
    <row r="19" spans="1:13" ht="26.25" customHeight="1">
      <c r="A19" s="26"/>
      <c r="B19" s="28"/>
      <c r="C19" s="5" t="s">
        <v>9</v>
      </c>
      <c r="D19" s="16">
        <f t="shared" si="12"/>
        <v>214885.94999999998</v>
      </c>
      <c r="E19" s="16">
        <f t="shared" si="12"/>
        <v>213654.39999999999</v>
      </c>
      <c r="F19" s="16">
        <f t="shared" si="12"/>
        <v>283978.5</v>
      </c>
      <c r="G19" s="16">
        <f t="shared" ref="G19:G22" si="14">G31+G37+G43+G25</f>
        <v>286998.5</v>
      </c>
      <c r="H19" s="9">
        <f t="shared" si="12"/>
        <v>286258.63</v>
      </c>
      <c r="I19" s="16">
        <f t="shared" ref="I19:K19" si="15">I25+I31+I37+I43</f>
        <v>240941.7</v>
      </c>
      <c r="J19" s="16">
        <f t="shared" si="15"/>
        <v>227562.6</v>
      </c>
      <c r="K19" s="16">
        <f t="shared" si="15"/>
        <v>227562.6</v>
      </c>
    </row>
    <row r="20" spans="1:13" ht="17.25" customHeight="1">
      <c r="A20" s="26"/>
      <c r="B20" s="28"/>
      <c r="C20" s="5" t="s">
        <v>28</v>
      </c>
      <c r="D20" s="16">
        <f t="shared" si="12"/>
        <v>92400.3</v>
      </c>
      <c r="E20" s="16">
        <f t="shared" si="12"/>
        <v>104238</v>
      </c>
      <c r="F20" s="16">
        <f t="shared" si="12"/>
        <v>113207.3</v>
      </c>
      <c r="G20" s="16">
        <f t="shared" si="14"/>
        <v>121714.4</v>
      </c>
      <c r="H20" s="9">
        <f t="shared" si="12"/>
        <v>142464.13000000003</v>
      </c>
      <c r="I20" s="16">
        <f t="shared" ref="I20:K20" si="16">I26+I32+I38+I44</f>
        <v>109814.83</v>
      </c>
      <c r="J20" s="16">
        <f t="shared" si="16"/>
        <v>103814.8</v>
      </c>
      <c r="K20" s="16">
        <f t="shared" si="16"/>
        <v>103814.8</v>
      </c>
    </row>
    <row r="21" spans="1:13" ht="25.5" customHeight="1">
      <c r="A21" s="26"/>
      <c r="B21" s="28"/>
      <c r="C21" s="5" t="s">
        <v>10</v>
      </c>
      <c r="D21" s="16">
        <f t="shared" ref="D21:F22" si="17">D27+D33+D40+D45</f>
        <v>0</v>
      </c>
      <c r="E21" s="16">
        <f t="shared" si="17"/>
        <v>0</v>
      </c>
      <c r="F21" s="16">
        <f t="shared" si="17"/>
        <v>0</v>
      </c>
      <c r="G21" s="16">
        <f t="shared" si="14"/>
        <v>0</v>
      </c>
      <c r="H21" s="9">
        <f>H27+H33+H39+H45</f>
        <v>0</v>
      </c>
      <c r="I21" s="16">
        <f t="shared" ref="I21:K21" si="18">I27+I33+I39+I45</f>
        <v>0</v>
      </c>
      <c r="J21" s="16">
        <f t="shared" si="18"/>
        <v>0</v>
      </c>
      <c r="K21" s="16">
        <f t="shared" si="18"/>
        <v>0</v>
      </c>
    </row>
    <row r="22" spans="1:13" ht="18.75" customHeight="1">
      <c r="A22" s="27"/>
      <c r="B22" s="29"/>
      <c r="C22" s="5" t="s">
        <v>4</v>
      </c>
      <c r="D22" s="16">
        <f t="shared" si="17"/>
        <v>0</v>
      </c>
      <c r="E22" s="16">
        <f t="shared" si="17"/>
        <v>0</v>
      </c>
      <c r="F22" s="16">
        <f t="shared" si="17"/>
        <v>0</v>
      </c>
      <c r="G22" s="16">
        <f t="shared" si="14"/>
        <v>0</v>
      </c>
      <c r="H22" s="9">
        <f>H28+H34+H40+H46</f>
        <v>0</v>
      </c>
      <c r="I22" s="16">
        <f t="shared" ref="I22:K22" si="19">I28+I34+I40+I46</f>
        <v>0</v>
      </c>
      <c r="J22" s="16">
        <f t="shared" si="19"/>
        <v>0</v>
      </c>
      <c r="K22" s="16">
        <f t="shared" si="19"/>
        <v>0</v>
      </c>
    </row>
    <row r="23" spans="1:13">
      <c r="A23" s="25" t="s">
        <v>13</v>
      </c>
      <c r="B23" s="25" t="s">
        <v>25</v>
      </c>
      <c r="C23" s="5" t="s">
        <v>0</v>
      </c>
      <c r="D23" s="16">
        <f>SUM(D24:D28)</f>
        <v>83965.9</v>
      </c>
      <c r="E23" s="16">
        <f t="shared" ref="E23:J23" si="20">SUM(E24:E28)</f>
        <v>87342.1</v>
      </c>
      <c r="F23" s="16">
        <f t="shared" si="20"/>
        <v>121244.9</v>
      </c>
      <c r="G23" s="16">
        <f t="shared" si="20"/>
        <v>127956.09999999999</v>
      </c>
      <c r="H23" s="9">
        <f t="shared" si="20"/>
        <v>141530.82999999999</v>
      </c>
      <c r="I23" s="16">
        <f t="shared" ref="I23" si="21">SUM(I24:I28)</f>
        <v>118407.63</v>
      </c>
      <c r="J23" s="16">
        <f t="shared" si="20"/>
        <v>111543.6</v>
      </c>
      <c r="K23" s="16">
        <f t="shared" ref="K23" si="22">SUM(K24:K28)</f>
        <v>111543.6</v>
      </c>
    </row>
    <row r="24" spans="1:13" ht="28.5" customHeight="1">
      <c r="A24" s="26"/>
      <c r="B24" s="26"/>
      <c r="C24" s="5" t="s">
        <v>8</v>
      </c>
      <c r="D24" s="16"/>
      <c r="E24" s="16"/>
      <c r="F24" s="16"/>
      <c r="G24" s="16"/>
      <c r="H24" s="9">
        <v>2000</v>
      </c>
      <c r="I24" s="16">
        <v>0</v>
      </c>
      <c r="J24" s="16">
        <v>0</v>
      </c>
      <c r="K24" s="16">
        <v>0</v>
      </c>
    </row>
    <row r="25" spans="1:13" ht="25.5">
      <c r="A25" s="26"/>
      <c r="B25" s="28"/>
      <c r="C25" s="5" t="s">
        <v>9</v>
      </c>
      <c r="D25" s="16">
        <v>64266.9</v>
      </c>
      <c r="E25" s="16">
        <v>64346.8</v>
      </c>
      <c r="F25" s="16">
        <v>94653.4</v>
      </c>
      <c r="G25" s="16">
        <v>97389.4</v>
      </c>
      <c r="H25" s="9">
        <v>103150.23</v>
      </c>
      <c r="I25" s="16">
        <v>90391</v>
      </c>
      <c r="J25" s="16">
        <v>85604</v>
      </c>
      <c r="K25" s="16">
        <v>85604</v>
      </c>
    </row>
    <row r="26" spans="1:13" ht="16.5" customHeight="1">
      <c r="A26" s="26"/>
      <c r="B26" s="28"/>
      <c r="C26" s="5" t="s">
        <v>28</v>
      </c>
      <c r="D26" s="16">
        <v>19699</v>
      </c>
      <c r="E26" s="16">
        <v>22995.3</v>
      </c>
      <c r="F26" s="16">
        <v>26591.5</v>
      </c>
      <c r="G26" s="16">
        <v>30566.7</v>
      </c>
      <c r="H26" s="9">
        <v>36380.6</v>
      </c>
      <c r="I26" s="16">
        <v>28016.63</v>
      </c>
      <c r="J26" s="16">
        <v>25939.599999999999</v>
      </c>
      <c r="K26" s="16">
        <v>25939.599999999999</v>
      </c>
    </row>
    <row r="27" spans="1:13" ht="25.5">
      <c r="A27" s="26"/>
      <c r="B27" s="28"/>
      <c r="C27" s="5" t="s">
        <v>10</v>
      </c>
      <c r="D27" s="16"/>
      <c r="E27" s="16"/>
      <c r="F27" s="16"/>
      <c r="G27" s="16"/>
      <c r="H27" s="9"/>
      <c r="I27" s="16"/>
      <c r="J27" s="16"/>
      <c r="K27" s="16"/>
    </row>
    <row r="28" spans="1:13" ht="15.75" customHeight="1">
      <c r="A28" s="27"/>
      <c r="B28" s="29"/>
      <c r="C28" s="5" t="s">
        <v>4</v>
      </c>
      <c r="D28" s="16"/>
      <c r="E28" s="16"/>
      <c r="F28" s="16"/>
      <c r="G28" s="16"/>
      <c r="H28" s="9"/>
      <c r="I28" s="16"/>
      <c r="J28" s="16"/>
      <c r="K28" s="16"/>
    </row>
    <row r="29" spans="1:13" ht="15.75" customHeight="1">
      <c r="A29" s="25" t="s">
        <v>13</v>
      </c>
      <c r="B29" s="25" t="s">
        <v>26</v>
      </c>
      <c r="C29" s="5" t="s">
        <v>0</v>
      </c>
      <c r="D29" s="16">
        <f>SUM(D30:D34)</f>
        <v>198351.25</v>
      </c>
      <c r="E29" s="16">
        <f t="shared" ref="E29:J29" si="23">SUM(E30:E34)</f>
        <v>205921.7</v>
      </c>
      <c r="F29" s="16">
        <f t="shared" si="23"/>
        <v>243632.2</v>
      </c>
      <c r="G29" s="16">
        <f t="shared" ref="G29" si="24">SUM(G30:G34)</f>
        <v>252881.7</v>
      </c>
      <c r="H29" s="9">
        <f>SUM(H30:H34)</f>
        <v>272609.33999999997</v>
      </c>
      <c r="I29" s="16">
        <f t="shared" ref="I29" si="25">SUM(I30:I34)</f>
        <v>229152.6</v>
      </c>
      <c r="J29" s="16">
        <f t="shared" si="23"/>
        <v>216846</v>
      </c>
      <c r="K29" s="16">
        <f t="shared" ref="K29" si="26">SUM(K30:K34)</f>
        <v>216846</v>
      </c>
    </row>
    <row r="30" spans="1:13" ht="27" customHeight="1">
      <c r="A30" s="26"/>
      <c r="B30" s="26"/>
      <c r="C30" s="5" t="s">
        <v>8</v>
      </c>
      <c r="D30" s="16"/>
      <c r="E30" s="16"/>
      <c r="F30" s="16"/>
      <c r="G30" s="16"/>
      <c r="H30" s="9">
        <v>12562.84</v>
      </c>
      <c r="I30" s="16">
        <v>18877.900000000001</v>
      </c>
      <c r="J30" s="16">
        <v>18722.400000000001</v>
      </c>
      <c r="K30" s="16">
        <v>18722.400000000001</v>
      </c>
    </row>
    <row r="31" spans="1:13" ht="26.25" customHeight="1">
      <c r="A31" s="26"/>
      <c r="B31" s="28"/>
      <c r="C31" s="5" t="s">
        <v>9</v>
      </c>
      <c r="D31" s="16">
        <v>147422.25</v>
      </c>
      <c r="E31" s="16">
        <v>147693</v>
      </c>
      <c r="F31" s="16">
        <f>97191.1+83700</f>
        <v>180891.1</v>
      </c>
      <c r="G31" s="16">
        <v>186890.1</v>
      </c>
      <c r="H31" s="9">
        <v>180402.4</v>
      </c>
      <c r="I31" s="16">
        <v>150348.70000000001</v>
      </c>
      <c r="J31" s="16">
        <v>141766.6</v>
      </c>
      <c r="K31" s="16">
        <v>141766.6</v>
      </c>
    </row>
    <row r="32" spans="1:13" ht="15.75" customHeight="1">
      <c r="A32" s="26"/>
      <c r="B32" s="28"/>
      <c r="C32" s="5" t="s">
        <v>28</v>
      </c>
      <c r="D32" s="16">
        <v>50929</v>
      </c>
      <c r="E32" s="16">
        <v>58228.7</v>
      </c>
      <c r="F32" s="16">
        <v>62741.1</v>
      </c>
      <c r="G32" s="16">
        <v>65991.600000000006</v>
      </c>
      <c r="H32" s="9">
        <v>79644.100000000006</v>
      </c>
      <c r="I32" s="16">
        <v>59926</v>
      </c>
      <c r="J32" s="16">
        <v>56357</v>
      </c>
      <c r="K32" s="16">
        <v>56357</v>
      </c>
    </row>
    <row r="33" spans="1:13" ht="29.25" customHeight="1">
      <c r="A33" s="26"/>
      <c r="B33" s="28"/>
      <c r="C33" s="5" t="s">
        <v>10</v>
      </c>
      <c r="D33" s="16"/>
      <c r="E33" s="16"/>
      <c r="F33" s="16"/>
      <c r="G33" s="16"/>
      <c r="H33" s="9"/>
      <c r="I33" s="16"/>
      <c r="J33" s="16"/>
      <c r="K33" s="16"/>
    </row>
    <row r="34" spans="1:13" ht="15.75" customHeight="1">
      <c r="A34" s="27"/>
      <c r="B34" s="29"/>
      <c r="C34" s="5" t="s">
        <v>4</v>
      </c>
      <c r="D34" s="16"/>
      <c r="E34" s="16"/>
      <c r="F34" s="16"/>
      <c r="G34" s="16"/>
      <c r="H34" s="9"/>
      <c r="I34" s="17"/>
      <c r="J34" s="17"/>
      <c r="K34" s="17"/>
    </row>
    <row r="35" spans="1:13" ht="15.75" customHeight="1">
      <c r="A35" s="25" t="s">
        <v>13</v>
      </c>
      <c r="B35" s="25" t="s">
        <v>27</v>
      </c>
      <c r="C35" s="5" t="s">
        <v>0</v>
      </c>
      <c r="D35" s="16">
        <f>SUM(D36:D46)</f>
        <v>24969.1</v>
      </c>
      <c r="E35" s="16">
        <f>SUM(E36:E46)</f>
        <v>24628.6</v>
      </c>
      <c r="F35" s="16">
        <f>SUM(F36:F46)</f>
        <v>32392.400000000001</v>
      </c>
      <c r="G35" s="16">
        <f t="shared" ref="G35" si="27">SUM(G36:G40)</f>
        <v>25073.9</v>
      </c>
      <c r="H35" s="9">
        <f>SUM(H36:H40)</f>
        <v>21079.200000000001</v>
      </c>
      <c r="I35" s="9">
        <f t="shared" ref="I35:K35" si="28">SUM(I36:I40)</f>
        <v>15296.7</v>
      </c>
      <c r="J35" s="9">
        <f t="shared" si="28"/>
        <v>15106.3</v>
      </c>
      <c r="K35" s="9">
        <f t="shared" si="28"/>
        <v>15106.3</v>
      </c>
    </row>
    <row r="36" spans="1:13" ht="25.5">
      <c r="A36" s="26"/>
      <c r="B36" s="26"/>
      <c r="C36" s="5" t="s">
        <v>8</v>
      </c>
      <c r="D36" s="16"/>
      <c r="E36" s="16"/>
      <c r="F36" s="16">
        <v>83.7</v>
      </c>
      <c r="G36" s="16"/>
      <c r="H36" s="9"/>
      <c r="I36" s="17"/>
      <c r="J36" s="17"/>
      <c r="K36" s="17"/>
    </row>
    <row r="37" spans="1:13" ht="25.5">
      <c r="A37" s="26"/>
      <c r="B37" s="26"/>
      <c r="C37" s="5" t="s">
        <v>9</v>
      </c>
      <c r="D37" s="16">
        <v>3196.8</v>
      </c>
      <c r="E37" s="16">
        <v>1614.6</v>
      </c>
      <c r="F37" s="16">
        <v>8434</v>
      </c>
      <c r="G37" s="16">
        <v>2719</v>
      </c>
      <c r="H37" s="9">
        <v>2706</v>
      </c>
      <c r="I37" s="16">
        <v>202</v>
      </c>
      <c r="J37" s="16">
        <v>192</v>
      </c>
      <c r="K37" s="16">
        <v>192</v>
      </c>
    </row>
    <row r="38" spans="1:13" ht="16.5" customHeight="1">
      <c r="A38" s="26"/>
      <c r="B38" s="26"/>
      <c r="C38" s="5" t="s">
        <v>28</v>
      </c>
      <c r="D38" s="16">
        <v>21772.3</v>
      </c>
      <c r="E38" s="16">
        <v>23014</v>
      </c>
      <c r="F38" s="16">
        <v>23874.7</v>
      </c>
      <c r="G38" s="16">
        <v>22354.9</v>
      </c>
      <c r="H38" s="9">
        <f>18373.2</f>
        <v>18373.2</v>
      </c>
      <c r="I38" s="16">
        <v>15094.7</v>
      </c>
      <c r="J38" s="16">
        <v>14914.3</v>
      </c>
      <c r="K38" s="16">
        <v>14914.3</v>
      </c>
    </row>
    <row r="39" spans="1:13" ht="15.75" customHeight="1">
      <c r="A39" s="26"/>
      <c r="B39" s="26"/>
      <c r="C39" s="5" t="s">
        <v>10</v>
      </c>
      <c r="D39" s="16"/>
      <c r="E39" s="16"/>
      <c r="F39" s="16"/>
      <c r="G39" s="16"/>
      <c r="H39" s="9"/>
      <c r="I39" s="16"/>
      <c r="J39" s="16"/>
      <c r="K39" s="16"/>
    </row>
    <row r="40" spans="1:13">
      <c r="A40" s="27"/>
      <c r="B40" s="27"/>
      <c r="C40" s="5" t="s">
        <v>4</v>
      </c>
      <c r="D40" s="16"/>
      <c r="E40" s="16"/>
      <c r="F40" s="16"/>
      <c r="G40" s="16"/>
      <c r="H40" s="9"/>
      <c r="I40" s="16"/>
      <c r="J40" s="16"/>
      <c r="K40" s="16"/>
    </row>
    <row r="41" spans="1:13" ht="15.75" customHeight="1">
      <c r="A41" s="25" t="s">
        <v>38</v>
      </c>
      <c r="B41" s="25" t="s">
        <v>39</v>
      </c>
      <c r="C41" s="5" t="s">
        <v>0</v>
      </c>
      <c r="D41" s="16">
        <f t="shared" ref="D41:K41" si="29">SUM(D42:D46)</f>
        <v>0</v>
      </c>
      <c r="E41" s="16">
        <f t="shared" si="29"/>
        <v>0</v>
      </c>
      <c r="F41" s="16">
        <f t="shared" si="29"/>
        <v>0</v>
      </c>
      <c r="G41" s="16">
        <f t="shared" ref="G41" si="30">G42+G43+G44+G45+G46</f>
        <v>2801.2</v>
      </c>
      <c r="H41" s="9">
        <f t="shared" si="29"/>
        <v>8066.23</v>
      </c>
      <c r="I41" s="16">
        <f t="shared" si="29"/>
        <v>6777.5</v>
      </c>
      <c r="J41" s="16">
        <f t="shared" si="29"/>
        <v>6603.9</v>
      </c>
      <c r="K41" s="16">
        <f t="shared" si="29"/>
        <v>6603.9</v>
      </c>
    </row>
    <row r="42" spans="1:13" ht="25.5">
      <c r="A42" s="26"/>
      <c r="B42" s="26"/>
      <c r="C42" s="5" t="s">
        <v>8</v>
      </c>
      <c r="D42" s="16"/>
      <c r="E42" s="16"/>
      <c r="F42" s="16"/>
      <c r="G42" s="16"/>
      <c r="H42" s="9"/>
      <c r="I42" s="16"/>
      <c r="J42" s="16"/>
      <c r="K42" s="16"/>
    </row>
    <row r="43" spans="1:13" ht="25.5">
      <c r="A43" s="26"/>
      <c r="B43" s="26"/>
      <c r="C43" s="5" t="s">
        <v>9</v>
      </c>
      <c r="D43" s="16"/>
      <c r="E43" s="16"/>
      <c r="F43" s="16"/>
      <c r="G43" s="16"/>
      <c r="H43" s="9"/>
      <c r="I43" s="16"/>
      <c r="J43" s="16"/>
      <c r="K43" s="16"/>
    </row>
    <row r="44" spans="1:13" ht="16.5" customHeight="1">
      <c r="A44" s="26"/>
      <c r="B44" s="26"/>
      <c r="C44" s="5" t="s">
        <v>28</v>
      </c>
      <c r="D44" s="16"/>
      <c r="E44" s="16"/>
      <c r="F44" s="16"/>
      <c r="G44" s="16">
        <v>2801.2</v>
      </c>
      <c r="H44" s="9">
        <v>8066.23</v>
      </c>
      <c r="I44" s="16">
        <v>6777.5</v>
      </c>
      <c r="J44" s="16">
        <v>6603.9</v>
      </c>
      <c r="K44" s="16">
        <v>6603.9</v>
      </c>
    </row>
    <row r="45" spans="1:13" ht="25.5">
      <c r="A45" s="26"/>
      <c r="B45" s="26"/>
      <c r="C45" s="5" t="s">
        <v>10</v>
      </c>
      <c r="D45" s="16"/>
      <c r="E45" s="16"/>
      <c r="F45" s="16"/>
      <c r="G45" s="16"/>
      <c r="H45" s="9"/>
      <c r="I45" s="16"/>
      <c r="J45" s="16"/>
      <c r="K45" s="16"/>
    </row>
    <row r="46" spans="1:13">
      <c r="A46" s="27"/>
      <c r="B46" s="27"/>
      <c r="C46" s="5" t="s">
        <v>4</v>
      </c>
      <c r="D46" s="16"/>
      <c r="E46" s="16"/>
      <c r="F46" s="16"/>
      <c r="G46" s="16"/>
      <c r="H46" s="9"/>
      <c r="I46" s="16"/>
      <c r="J46" s="16"/>
      <c r="K46" s="16"/>
    </row>
    <row r="47" spans="1:13" ht="16.5" customHeight="1">
      <c r="A47" s="25" t="s">
        <v>14</v>
      </c>
      <c r="B47" s="25" t="s">
        <v>32</v>
      </c>
      <c r="C47" s="5" t="s">
        <v>0</v>
      </c>
      <c r="D47" s="16">
        <f>SUM(D48:D52)</f>
        <v>1849.8</v>
      </c>
      <c r="E47" s="16">
        <f t="shared" ref="E47:F47" si="31">SUM(E48:E52)</f>
        <v>3608</v>
      </c>
      <c r="F47" s="16">
        <f t="shared" si="31"/>
        <v>2130.5</v>
      </c>
      <c r="G47" s="16">
        <f t="shared" ref="G47" si="32">SUM(G48:G52)</f>
        <v>2615.6</v>
      </c>
      <c r="H47" s="9">
        <f>SUM(H48:H52)</f>
        <v>2766.4</v>
      </c>
      <c r="I47" s="16">
        <f>SUM(I48:I52)</f>
        <v>2068</v>
      </c>
      <c r="J47" s="16">
        <f>SUM(J48:J52)</f>
        <v>2068</v>
      </c>
      <c r="K47" s="16">
        <f>SUM(K48:K52)</f>
        <v>2068</v>
      </c>
      <c r="M47" s="11">
        <f>SUM(D47:K47)</f>
        <v>19174.3</v>
      </c>
    </row>
    <row r="48" spans="1:13" ht="25.5">
      <c r="A48" s="26"/>
      <c r="B48" s="26"/>
      <c r="C48" s="5" t="s">
        <v>8</v>
      </c>
      <c r="D48" s="16">
        <f>D54</f>
        <v>0</v>
      </c>
      <c r="E48" s="16">
        <f t="shared" ref="E48" si="33">E54</f>
        <v>1577</v>
      </c>
      <c r="F48" s="16"/>
      <c r="G48" s="16">
        <f>G54</f>
        <v>143.6</v>
      </c>
      <c r="H48" s="9">
        <v>197.8</v>
      </c>
      <c r="I48" s="16"/>
      <c r="J48" s="16"/>
      <c r="K48" s="16"/>
    </row>
    <row r="49" spans="1:13" ht="31.5" customHeight="1">
      <c r="A49" s="26"/>
      <c r="B49" s="28"/>
      <c r="C49" s="5" t="s">
        <v>9</v>
      </c>
      <c r="D49" s="16">
        <f t="shared" ref="D49:J52" si="34">D55</f>
        <v>40.6</v>
      </c>
      <c r="E49" s="16">
        <f t="shared" ref="E49" si="35">E55</f>
        <v>118.7</v>
      </c>
      <c r="F49" s="16">
        <f>F55</f>
        <v>293.39999999999998</v>
      </c>
      <c r="G49" s="16">
        <f t="shared" ref="G49:G52" si="36">G55</f>
        <v>867.2</v>
      </c>
      <c r="H49" s="9">
        <f t="shared" ref="H49:J49" si="37">H55</f>
        <v>2</v>
      </c>
      <c r="I49" s="16">
        <f t="shared" ref="I49" si="38">I55</f>
        <v>0</v>
      </c>
      <c r="J49" s="16">
        <f t="shared" si="37"/>
        <v>0</v>
      </c>
      <c r="K49" s="16">
        <f t="shared" ref="K49" si="39">K55</f>
        <v>0</v>
      </c>
    </row>
    <row r="50" spans="1:13" ht="21" customHeight="1">
      <c r="A50" s="26"/>
      <c r="B50" s="28"/>
      <c r="C50" s="5" t="s">
        <v>28</v>
      </c>
      <c r="D50" s="16">
        <f t="shared" si="34"/>
        <v>1809.2</v>
      </c>
      <c r="E50" s="16">
        <f t="shared" si="34"/>
        <v>1912.3</v>
      </c>
      <c r="F50" s="16">
        <f t="shared" si="34"/>
        <v>1837.1</v>
      </c>
      <c r="G50" s="16">
        <f t="shared" si="36"/>
        <v>1604.8</v>
      </c>
      <c r="H50" s="9">
        <f t="shared" si="34"/>
        <v>2566.6</v>
      </c>
      <c r="I50" s="16">
        <f t="shared" ref="I50" si="40">I56</f>
        <v>2068</v>
      </c>
      <c r="J50" s="16">
        <f t="shared" si="34"/>
        <v>2068</v>
      </c>
      <c r="K50" s="16">
        <f t="shared" ref="K50" si="41">K56</f>
        <v>2068</v>
      </c>
    </row>
    <row r="51" spans="1:13" ht="28.5" customHeight="1">
      <c r="A51" s="26"/>
      <c r="B51" s="28"/>
      <c r="C51" s="5" t="s">
        <v>10</v>
      </c>
      <c r="D51" s="16">
        <f t="shared" si="34"/>
        <v>0</v>
      </c>
      <c r="E51" s="16">
        <f t="shared" ref="E51" si="42">E57</f>
        <v>0</v>
      </c>
      <c r="F51" s="16"/>
      <c r="G51" s="16">
        <f t="shared" si="36"/>
        <v>0</v>
      </c>
      <c r="H51" s="9"/>
      <c r="I51" s="16"/>
      <c r="J51" s="16"/>
      <c r="K51" s="16"/>
    </row>
    <row r="52" spans="1:13" ht="31.5" customHeight="1">
      <c r="A52" s="27"/>
      <c r="B52" s="29"/>
      <c r="C52" s="5" t="s">
        <v>4</v>
      </c>
      <c r="D52" s="16">
        <f t="shared" si="34"/>
        <v>0</v>
      </c>
      <c r="E52" s="16">
        <f t="shared" ref="E52" si="43">E58</f>
        <v>0</v>
      </c>
      <c r="F52" s="16"/>
      <c r="G52" s="16">
        <f t="shared" si="36"/>
        <v>0</v>
      </c>
      <c r="H52" s="9"/>
      <c r="I52" s="16"/>
      <c r="J52" s="16"/>
      <c r="K52" s="16"/>
    </row>
    <row r="53" spans="1:13" ht="31.5" customHeight="1">
      <c r="A53" s="25" t="s">
        <v>13</v>
      </c>
      <c r="B53" s="25" t="s">
        <v>21</v>
      </c>
      <c r="C53" s="5" t="s">
        <v>0</v>
      </c>
      <c r="D53" s="16">
        <f>SUM(D54:D58)</f>
        <v>1849.8</v>
      </c>
      <c r="E53" s="16">
        <f t="shared" ref="E53:J53" si="44">SUM(E54:E58)</f>
        <v>3608</v>
      </c>
      <c r="F53" s="16">
        <f t="shared" si="44"/>
        <v>2130.5</v>
      </c>
      <c r="G53" s="16">
        <f t="shared" ref="G53" si="45">SUM(G54:G58)</f>
        <v>2615.6</v>
      </c>
      <c r="H53" s="9">
        <f t="shared" si="44"/>
        <v>2568.6</v>
      </c>
      <c r="I53" s="16">
        <f t="shared" ref="I53" si="46">SUM(I54:I58)</f>
        <v>2068</v>
      </c>
      <c r="J53" s="16">
        <f t="shared" si="44"/>
        <v>2068</v>
      </c>
      <c r="K53" s="16">
        <f t="shared" ref="K53" si="47">SUM(K54:K58)</f>
        <v>2068</v>
      </c>
    </row>
    <row r="54" spans="1:13" ht="28.5" customHeight="1">
      <c r="A54" s="26"/>
      <c r="B54" s="26"/>
      <c r="C54" s="5" t="s">
        <v>8</v>
      </c>
      <c r="D54" s="16"/>
      <c r="E54" s="16">
        <v>1577</v>
      </c>
      <c r="F54" s="16"/>
      <c r="G54" s="16">
        <v>143.6</v>
      </c>
      <c r="H54" s="9"/>
      <c r="I54" s="16"/>
      <c r="J54" s="16"/>
      <c r="K54" s="16"/>
    </row>
    <row r="55" spans="1:13" ht="25.5">
      <c r="A55" s="26"/>
      <c r="B55" s="28"/>
      <c r="C55" s="5" t="s">
        <v>9</v>
      </c>
      <c r="D55" s="16">
        <v>40.6</v>
      </c>
      <c r="E55" s="16">
        <v>118.7</v>
      </c>
      <c r="F55" s="16">
        <v>293.39999999999998</v>
      </c>
      <c r="G55" s="16">
        <v>867.2</v>
      </c>
      <c r="H55" s="9">
        <v>2</v>
      </c>
      <c r="I55" s="16"/>
      <c r="J55" s="16"/>
      <c r="K55" s="16"/>
    </row>
    <row r="56" spans="1:13" ht="15" customHeight="1">
      <c r="A56" s="26"/>
      <c r="B56" s="28"/>
      <c r="C56" s="5" t="s">
        <v>28</v>
      </c>
      <c r="D56" s="16">
        <v>1809.2</v>
      </c>
      <c r="E56" s="16">
        <v>1912.3</v>
      </c>
      <c r="F56" s="16">
        <v>1837.1</v>
      </c>
      <c r="G56" s="16">
        <v>1604.8</v>
      </c>
      <c r="H56" s="9">
        <v>2566.6</v>
      </c>
      <c r="I56" s="16">
        <v>2068</v>
      </c>
      <c r="J56" s="16">
        <v>2068</v>
      </c>
      <c r="K56" s="16">
        <v>2068</v>
      </c>
    </row>
    <row r="57" spans="1:13" ht="25.5">
      <c r="A57" s="26"/>
      <c r="B57" s="28"/>
      <c r="C57" s="5" t="s">
        <v>10</v>
      </c>
      <c r="D57" s="16"/>
      <c r="E57" s="16"/>
      <c r="F57" s="16"/>
      <c r="G57" s="16"/>
      <c r="H57" s="9"/>
      <c r="I57" s="16"/>
      <c r="J57" s="16"/>
      <c r="K57" s="16"/>
    </row>
    <row r="58" spans="1:13" ht="14.25" customHeight="1">
      <c r="A58" s="27"/>
      <c r="B58" s="29"/>
      <c r="C58" s="5" t="s">
        <v>4</v>
      </c>
      <c r="D58" s="16"/>
      <c r="E58" s="16"/>
      <c r="F58" s="16"/>
      <c r="G58" s="16"/>
      <c r="H58" s="9"/>
      <c r="I58" s="16"/>
      <c r="J58" s="16"/>
      <c r="K58" s="16"/>
    </row>
    <row r="59" spans="1:13">
      <c r="A59" s="25" t="s">
        <v>15</v>
      </c>
      <c r="B59" s="25" t="s">
        <v>22</v>
      </c>
      <c r="C59" s="5" t="s">
        <v>0</v>
      </c>
      <c r="D59" s="16">
        <f>SUM(D60:D64)</f>
        <v>2941.1</v>
      </c>
      <c r="E59" s="16">
        <f t="shared" ref="E59:J59" si="48">SUM(E60:E64)</f>
        <v>2981.2</v>
      </c>
      <c r="F59" s="16">
        <f t="shared" si="48"/>
        <v>3549.4</v>
      </c>
      <c r="G59" s="16">
        <f t="shared" ref="G59" si="49">SUM(G60:G64)</f>
        <v>3692.1</v>
      </c>
      <c r="H59" s="9">
        <f t="shared" si="48"/>
        <v>3662.1</v>
      </c>
      <c r="I59" s="16">
        <f t="shared" ref="I59" si="50">SUM(I60:I64)</f>
        <v>3149.5</v>
      </c>
      <c r="J59" s="16">
        <f t="shared" si="48"/>
        <v>3149.5</v>
      </c>
      <c r="K59" s="16">
        <f t="shared" ref="K59" si="51">SUM(K60:K64)</f>
        <v>3149.5</v>
      </c>
      <c r="M59" s="11">
        <f>SUM(D59:K59)</f>
        <v>26274.399999999998</v>
      </c>
    </row>
    <row r="60" spans="1:13" ht="25.5">
      <c r="A60" s="26"/>
      <c r="B60" s="26"/>
      <c r="C60" s="5" t="s">
        <v>8</v>
      </c>
      <c r="D60" s="16">
        <f>D66</f>
        <v>0</v>
      </c>
      <c r="E60" s="16"/>
      <c r="F60" s="16"/>
      <c r="G60" s="16">
        <f>G66</f>
        <v>0</v>
      </c>
      <c r="H60" s="9"/>
      <c r="I60" s="16"/>
      <c r="J60" s="16"/>
      <c r="K60" s="16"/>
    </row>
    <row r="61" spans="1:13" ht="25.5">
      <c r="A61" s="26"/>
      <c r="B61" s="28"/>
      <c r="C61" s="5" t="s">
        <v>9</v>
      </c>
      <c r="D61" s="16">
        <f t="shared" ref="D61:D64" si="52">D67</f>
        <v>60.4</v>
      </c>
      <c r="E61" s="16"/>
      <c r="F61" s="16">
        <f>F67</f>
        <v>446.1</v>
      </c>
      <c r="G61" s="16">
        <f t="shared" ref="G61:G64" si="53">G67</f>
        <v>1190</v>
      </c>
      <c r="H61" s="9">
        <f t="shared" ref="H61:J61" si="54">H67</f>
        <v>0</v>
      </c>
      <c r="I61" s="16">
        <f t="shared" ref="I61" si="55">I67</f>
        <v>0</v>
      </c>
      <c r="J61" s="16">
        <f t="shared" si="54"/>
        <v>0</v>
      </c>
      <c r="K61" s="16">
        <f t="shared" ref="K61" si="56">K67</f>
        <v>0</v>
      </c>
    </row>
    <row r="62" spans="1:13" ht="14.25" customHeight="1">
      <c r="A62" s="26"/>
      <c r="B62" s="28"/>
      <c r="C62" s="5" t="s">
        <v>28</v>
      </c>
      <c r="D62" s="16">
        <f t="shared" si="52"/>
        <v>2880.7</v>
      </c>
      <c r="E62" s="16">
        <f>E68</f>
        <v>2981.2</v>
      </c>
      <c r="F62" s="16">
        <f t="shared" ref="F62:J62" si="57">F68</f>
        <v>3103.3</v>
      </c>
      <c r="G62" s="16">
        <f t="shared" si="53"/>
        <v>2502.1</v>
      </c>
      <c r="H62" s="9">
        <f t="shared" si="57"/>
        <v>3662.1</v>
      </c>
      <c r="I62" s="16">
        <f t="shared" ref="I62" si="58">I68</f>
        <v>3149.5</v>
      </c>
      <c r="J62" s="16">
        <f t="shared" si="57"/>
        <v>3149.5</v>
      </c>
      <c r="K62" s="16">
        <f t="shared" ref="K62" si="59">K68</f>
        <v>3149.5</v>
      </c>
    </row>
    <row r="63" spans="1:13" ht="25.5">
      <c r="A63" s="26"/>
      <c r="B63" s="28"/>
      <c r="C63" s="5" t="s">
        <v>10</v>
      </c>
      <c r="D63" s="16">
        <f t="shared" si="52"/>
        <v>0</v>
      </c>
      <c r="E63" s="16"/>
      <c r="F63" s="16"/>
      <c r="G63" s="16">
        <f t="shared" si="53"/>
        <v>0</v>
      </c>
      <c r="H63" s="9"/>
      <c r="I63" s="16"/>
      <c r="J63" s="16"/>
      <c r="K63" s="16"/>
    </row>
    <row r="64" spans="1:13">
      <c r="A64" s="27"/>
      <c r="B64" s="29"/>
      <c r="C64" s="5" t="s">
        <v>4</v>
      </c>
      <c r="D64" s="16">
        <f t="shared" si="52"/>
        <v>0</v>
      </c>
      <c r="E64" s="16"/>
      <c r="F64" s="16"/>
      <c r="G64" s="16">
        <f t="shared" si="53"/>
        <v>0</v>
      </c>
      <c r="H64" s="9"/>
      <c r="I64" s="16"/>
      <c r="J64" s="16"/>
      <c r="K64" s="16"/>
    </row>
    <row r="65" spans="1:13">
      <c r="A65" s="25" t="s">
        <v>13</v>
      </c>
      <c r="B65" s="25" t="s">
        <v>23</v>
      </c>
      <c r="C65" s="5" t="s">
        <v>0</v>
      </c>
      <c r="D65" s="16">
        <f>SUM(D66:D70)</f>
        <v>2941.1</v>
      </c>
      <c r="E65" s="16">
        <f t="shared" ref="E65:J65" si="60">SUM(E66:E70)</f>
        <v>2981.2</v>
      </c>
      <c r="F65" s="16">
        <f t="shared" si="60"/>
        <v>3549.4</v>
      </c>
      <c r="G65" s="16">
        <f t="shared" ref="G65" si="61">SUM(G66:G70)</f>
        <v>3692.1</v>
      </c>
      <c r="H65" s="9">
        <f t="shared" si="60"/>
        <v>3662.1</v>
      </c>
      <c r="I65" s="16">
        <f t="shared" ref="I65" si="62">SUM(I66:I70)</f>
        <v>3149.5</v>
      </c>
      <c r="J65" s="16">
        <f t="shared" si="60"/>
        <v>3149.5</v>
      </c>
      <c r="K65" s="16">
        <f t="shared" ref="K65" si="63">SUM(K66:K70)</f>
        <v>3149.5</v>
      </c>
    </row>
    <row r="66" spans="1:13" ht="25.5">
      <c r="A66" s="26"/>
      <c r="B66" s="26"/>
      <c r="C66" s="5" t="s">
        <v>8</v>
      </c>
      <c r="D66" s="16"/>
      <c r="E66" s="16"/>
      <c r="F66" s="16"/>
      <c r="G66" s="16"/>
      <c r="H66" s="9"/>
      <c r="I66" s="16"/>
      <c r="J66" s="16"/>
      <c r="K66" s="16"/>
    </row>
    <row r="67" spans="1:13" ht="25.5">
      <c r="A67" s="26"/>
      <c r="B67" s="28"/>
      <c r="C67" s="5" t="s">
        <v>9</v>
      </c>
      <c r="D67" s="16">
        <v>60.4</v>
      </c>
      <c r="E67" s="16"/>
      <c r="F67" s="16">
        <v>446.1</v>
      </c>
      <c r="G67" s="16">
        <v>1190</v>
      </c>
      <c r="H67" s="9"/>
      <c r="I67" s="16"/>
      <c r="J67" s="16"/>
      <c r="K67" s="16"/>
    </row>
    <row r="68" spans="1:13" ht="13.5" customHeight="1">
      <c r="A68" s="26"/>
      <c r="B68" s="28"/>
      <c r="C68" s="5" t="s">
        <v>28</v>
      </c>
      <c r="D68" s="16">
        <v>2880.7</v>
      </c>
      <c r="E68" s="16">
        <v>2981.2</v>
      </c>
      <c r="F68" s="16">
        <v>3103.3</v>
      </c>
      <c r="G68" s="16">
        <v>2502.1</v>
      </c>
      <c r="H68" s="9">
        <v>3662.1</v>
      </c>
      <c r="I68" s="16">
        <v>3149.5</v>
      </c>
      <c r="J68" s="16">
        <v>3149.5</v>
      </c>
      <c r="K68" s="16">
        <v>3149.5</v>
      </c>
    </row>
    <row r="69" spans="1:13" ht="25.5">
      <c r="A69" s="26"/>
      <c r="B69" s="28"/>
      <c r="C69" s="5" t="s">
        <v>10</v>
      </c>
      <c r="D69" s="16"/>
      <c r="E69" s="16"/>
      <c r="F69" s="16"/>
      <c r="G69" s="16"/>
      <c r="H69" s="9"/>
      <c r="I69" s="16"/>
      <c r="J69" s="16"/>
      <c r="K69" s="16"/>
    </row>
    <row r="70" spans="1:13">
      <c r="A70" s="27"/>
      <c r="B70" s="29"/>
      <c r="C70" s="5" t="s">
        <v>4</v>
      </c>
      <c r="D70" s="16"/>
      <c r="E70" s="16"/>
      <c r="F70" s="16"/>
      <c r="G70" s="16"/>
      <c r="H70" s="9"/>
      <c r="I70" s="16"/>
      <c r="J70" s="16"/>
      <c r="K70" s="16"/>
    </row>
    <row r="71" spans="1:13" ht="16.5" customHeight="1">
      <c r="A71" s="25" t="s">
        <v>29</v>
      </c>
      <c r="B71" s="25" t="s">
        <v>30</v>
      </c>
      <c r="C71" s="5" t="s">
        <v>0</v>
      </c>
      <c r="D71" s="16">
        <f>SUM(D72:D76)</f>
        <v>0</v>
      </c>
      <c r="E71" s="16">
        <f t="shared" ref="E71:J71" si="64">SUM(E72:E76)</f>
        <v>0</v>
      </c>
      <c r="F71" s="16">
        <f t="shared" si="64"/>
        <v>0</v>
      </c>
      <c r="G71" s="16">
        <f t="shared" ref="G71" si="65">SUM(G72:G76)</f>
        <v>0</v>
      </c>
      <c r="H71" s="9">
        <f t="shared" si="64"/>
        <v>0</v>
      </c>
      <c r="I71" s="16">
        <f t="shared" ref="I71" si="66">SUM(I72:I76)</f>
        <v>0</v>
      </c>
      <c r="J71" s="16">
        <f t="shared" si="64"/>
        <v>0</v>
      </c>
      <c r="K71" s="16">
        <f t="shared" ref="K71" si="67">SUM(K72:K76)</f>
        <v>0</v>
      </c>
      <c r="M71" s="11">
        <f>SUM(D71:H71)</f>
        <v>0</v>
      </c>
    </row>
    <row r="72" spans="1:13" ht="25.5">
      <c r="A72" s="26"/>
      <c r="B72" s="26"/>
      <c r="C72" s="5" t="s">
        <v>8</v>
      </c>
      <c r="D72" s="16">
        <f>D78</f>
        <v>0</v>
      </c>
      <c r="E72" s="16"/>
      <c r="F72" s="16"/>
      <c r="G72" s="16"/>
      <c r="H72" s="9"/>
      <c r="I72" s="16"/>
      <c r="J72" s="16"/>
      <c r="K72" s="16"/>
    </row>
    <row r="73" spans="1:13" ht="25.5" customHeight="1">
      <c r="A73" s="26"/>
      <c r="B73" s="28"/>
      <c r="C73" s="5" t="s">
        <v>9</v>
      </c>
      <c r="D73" s="16">
        <f t="shared" ref="D73:D76" si="68">D79</f>
        <v>0</v>
      </c>
      <c r="E73" s="16"/>
      <c r="F73" s="16"/>
      <c r="G73" s="16"/>
      <c r="H73" s="9"/>
      <c r="I73" s="16"/>
      <c r="J73" s="16"/>
      <c r="K73" s="16"/>
    </row>
    <row r="74" spans="1:13" ht="15" customHeight="1">
      <c r="A74" s="26"/>
      <c r="B74" s="28"/>
      <c r="C74" s="5" t="s">
        <v>28</v>
      </c>
      <c r="D74" s="16">
        <f t="shared" si="68"/>
        <v>0</v>
      </c>
      <c r="E74" s="16"/>
      <c r="F74" s="16"/>
      <c r="G74" s="16"/>
      <c r="H74" s="9"/>
      <c r="I74" s="16"/>
      <c r="J74" s="16"/>
      <c r="K74" s="16"/>
    </row>
    <row r="75" spans="1:13" ht="25.5">
      <c r="A75" s="26"/>
      <c r="B75" s="28"/>
      <c r="C75" s="5" t="s">
        <v>10</v>
      </c>
      <c r="D75" s="16">
        <f t="shared" si="68"/>
        <v>0</v>
      </c>
      <c r="E75" s="16"/>
      <c r="F75" s="16"/>
      <c r="G75" s="16"/>
      <c r="H75" s="9"/>
      <c r="I75" s="16"/>
      <c r="J75" s="16"/>
      <c r="K75" s="16"/>
    </row>
    <row r="76" spans="1:13">
      <c r="A76" s="27"/>
      <c r="B76" s="29"/>
      <c r="C76" s="5" t="s">
        <v>4</v>
      </c>
      <c r="D76" s="16">
        <f t="shared" si="68"/>
        <v>0</v>
      </c>
      <c r="E76" s="16"/>
      <c r="F76" s="16"/>
      <c r="G76" s="16"/>
      <c r="H76" s="9"/>
      <c r="I76" s="16"/>
      <c r="J76" s="16"/>
      <c r="K76" s="16"/>
      <c r="L76" s="1" t="s">
        <v>43</v>
      </c>
    </row>
    <row r="77" spans="1:13" hidden="1">
      <c r="A77" s="25" t="s">
        <v>13</v>
      </c>
      <c r="B77" s="25" t="s">
        <v>31</v>
      </c>
      <c r="C77" s="5" t="s">
        <v>0</v>
      </c>
      <c r="D77" s="9">
        <f>SUM(D78:D82)</f>
        <v>0</v>
      </c>
      <c r="E77" s="9">
        <f t="shared" ref="E77:H77" si="69">SUM(E78:E82)</f>
        <v>0</v>
      </c>
      <c r="F77" s="16">
        <f t="shared" si="69"/>
        <v>0</v>
      </c>
      <c r="G77" s="9">
        <f t="shared" si="69"/>
        <v>0</v>
      </c>
      <c r="H77" s="9">
        <f t="shared" si="69"/>
        <v>0</v>
      </c>
      <c r="I77" s="16"/>
      <c r="J77" s="16"/>
      <c r="K77" s="16"/>
    </row>
    <row r="78" spans="1:13" ht="25.5" hidden="1">
      <c r="A78" s="26"/>
      <c r="B78" s="26"/>
      <c r="C78" s="5" t="s">
        <v>8</v>
      </c>
      <c r="D78" s="9"/>
      <c r="E78" s="9"/>
      <c r="F78" s="16"/>
      <c r="G78" s="9"/>
      <c r="H78" s="9"/>
      <c r="I78" s="16"/>
      <c r="J78" s="16"/>
      <c r="K78" s="16"/>
    </row>
    <row r="79" spans="1:13" ht="25.5" hidden="1">
      <c r="A79" s="26"/>
      <c r="B79" s="28"/>
      <c r="C79" s="5" t="s">
        <v>9</v>
      </c>
      <c r="D79" s="9"/>
      <c r="E79" s="9"/>
      <c r="F79" s="16"/>
      <c r="G79" s="9"/>
      <c r="H79" s="9"/>
      <c r="I79" s="18"/>
      <c r="J79" s="7"/>
      <c r="K79" s="7"/>
    </row>
    <row r="80" spans="1:13" ht="13.5" hidden="1" customHeight="1">
      <c r="A80" s="26"/>
      <c r="B80" s="28"/>
      <c r="C80" s="5" t="s">
        <v>28</v>
      </c>
      <c r="D80" s="9"/>
      <c r="E80" s="9"/>
      <c r="F80" s="16"/>
      <c r="G80" s="9"/>
      <c r="H80" s="9"/>
      <c r="I80" s="18"/>
      <c r="J80" s="7"/>
      <c r="K80" s="7"/>
    </row>
    <row r="81" spans="1:11" ht="25.5" hidden="1">
      <c r="A81" s="26"/>
      <c r="B81" s="28"/>
      <c r="C81" s="5" t="s">
        <v>10</v>
      </c>
      <c r="D81" s="9"/>
      <c r="E81" s="9"/>
      <c r="F81" s="16"/>
      <c r="G81" s="9"/>
      <c r="H81" s="9"/>
      <c r="I81" s="18"/>
      <c r="J81" s="7"/>
      <c r="K81" s="7"/>
    </row>
    <row r="82" spans="1:11" hidden="1">
      <c r="A82" s="27"/>
      <c r="B82" s="29"/>
      <c r="C82" s="5" t="s">
        <v>4</v>
      </c>
      <c r="D82" s="9"/>
      <c r="E82" s="9"/>
      <c r="F82" s="16"/>
      <c r="G82" s="9"/>
      <c r="H82" s="9"/>
      <c r="I82" s="18"/>
      <c r="J82" s="7" t="s">
        <v>33</v>
      </c>
      <c r="K82" s="7" t="s">
        <v>33</v>
      </c>
    </row>
  </sheetData>
  <mergeCells count="32">
    <mergeCell ref="A41:A46"/>
    <mergeCell ref="B41:B46"/>
    <mergeCell ref="E2:K3"/>
    <mergeCell ref="A59:A64"/>
    <mergeCell ref="B59:B64"/>
    <mergeCell ref="A47:A52"/>
    <mergeCell ref="B47:B52"/>
    <mergeCell ref="A53:A58"/>
    <mergeCell ref="B53:B58"/>
    <mergeCell ref="A29:A34"/>
    <mergeCell ref="B29:B34"/>
    <mergeCell ref="A17:A22"/>
    <mergeCell ref="B11:B16"/>
    <mergeCell ref="A11:A16"/>
    <mergeCell ref="A23:A28"/>
    <mergeCell ref="B23:B28"/>
    <mergeCell ref="A71:A76"/>
    <mergeCell ref="B71:B76"/>
    <mergeCell ref="A77:A82"/>
    <mergeCell ref="B77:B82"/>
    <mergeCell ref="A65:A70"/>
    <mergeCell ref="B65:B70"/>
    <mergeCell ref="J1:K1"/>
    <mergeCell ref="A5:K5"/>
    <mergeCell ref="A6:K6"/>
    <mergeCell ref="A35:A40"/>
    <mergeCell ref="B35:B40"/>
    <mergeCell ref="B17:B22"/>
    <mergeCell ref="C8:C9"/>
    <mergeCell ref="A8:A9"/>
    <mergeCell ref="B8:B9"/>
    <mergeCell ref="D8:K8"/>
  </mergeCells>
  <phoneticPr fontId="3" type="noConversion"/>
  <pageMargins left="0.59055118110236227" right="0.19685039370078741" top="0" bottom="0" header="0.59055118110236227" footer="0.19685039370078741"/>
  <pageSetup paperSize="9" scale="82" firstPageNumber="28" orientation="landscape" cellComments="asDisplayed" useFirstPageNumber="1" r:id="rId1"/>
  <headerFooter alignWithMargins="0"/>
  <rowBreaks count="3" manualBreakCount="3">
    <brk id="28" max="11" man="1"/>
    <brk id="58" max="11" man="1"/>
    <brk id="7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5</vt:lpstr>
      <vt:lpstr>'Форма 5'!Заголовки_для_печати</vt:lpstr>
      <vt:lpstr>'Форма 5'!Область_печати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ЕДДС</cp:lastModifiedBy>
  <cp:lastPrinted>2020-12-01T12:02:34Z</cp:lastPrinted>
  <dcterms:created xsi:type="dcterms:W3CDTF">2011-03-10T11:24:53Z</dcterms:created>
  <dcterms:modified xsi:type="dcterms:W3CDTF">2020-12-11T06:04:12Z</dcterms:modified>
</cp:coreProperties>
</file>